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48" i="4" s="1"/>
  <c r="G26" i="4"/>
  <c r="F26" i="4"/>
  <c r="B28" i="4"/>
  <c r="C28" i="4"/>
  <c r="F48" i="4" l="1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<sst xmlns="http://schemas.openxmlformats.org/spreadsheetml/2006/main" count="59" uniqueCount="59">
  <si>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</si>
  <si>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</si>
  <si>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</si>
  <si>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</si>
  <si>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</si>
  <si>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</si>
  <si>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</si>
  <si>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</si>
  <si>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</si>
  <si>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</si>
  <si>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</si>
  <si>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</si>
  <si>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</si>
  <si>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</si>
  <si>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</si>
  <si>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</si>
  <si>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</si>
  <si>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</si>
  <si>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</si>
  <si>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</si>
  <si>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</si>
  <si>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</si>
  <si>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</si>
  <si>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</si>
  <si>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</si>
  <si>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</si>
  <si>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</si>
  <si>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</si>
  <si>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</si>
  <si>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</si>
  <si>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</si>
  <si>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</si>
  <si>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</si>
  <si>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</si>
  <si>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</si>
  <si>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</si>
  <si>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</si>
  <si>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</si>
  <si>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</si>
  <si>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</si>
  <si>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</si>
  <si>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</si>
  <si>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</si>
  <si>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</si>
  <si>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</si>
  <si>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</si>
  <si>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</si>
  <si>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</si>
  <si>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</si>
  <si>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</si>
  <si>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</si>
  <si>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</si>
  <si>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</si>
  <si>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</si>
  <si>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</si>
  <si>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</si>
  <si>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</si>
  <si>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</si>
  <si>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Situación Financiera
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</si>
</sst>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Normal="100" zoomScaleSheetLayoutView="100" workbookViewId="0">
      <selection activeCell="B24" sqref="B24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29525717.329999998</v>
      </c>
      <c r="C5" s="12">
        <v>20485240.43</v>
      </c>
      <c r="D5" s="17"/>
      <c r="E5" s="11" t="s">
        <v>41</v>
      </c>
      <c r="F5" s="12">
        <v>7886340.2999999998</v>
      </c>
      <c r="G5" s="5">
        <v>6618315.5700000003</v>
      </c>
    </row>
    <row r="6" spans="1:7" x14ac:dyDescent="0.2">
      <c r="A6" s="30" t="s">
        <v>28</v>
      </c>
      <c r="B6" s="12">
        <v>37737182.170000002</v>
      </c>
      <c r="C6" s="12">
        <v>31530236.420000002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1573669.54</v>
      </c>
      <c r="C7" s="12">
        <v>1218778.24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1081559.43</v>
      </c>
      <c r="C9" s="12">
        <v>893649.9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22750581.670000002</v>
      </c>
      <c r="G12" s="5">
        <v>17443171.300000001</v>
      </c>
    </row>
    <row r="13" spans="1:7" x14ac:dyDescent="0.2">
      <c r="A13" s="37" t="s">
        <v>5</v>
      </c>
      <c r="B13" s="10">
        <f>SUM(B5:B11)</f>
        <v>69918128.470000014</v>
      </c>
      <c r="C13" s="10">
        <f>SUM(C5:C11)</f>
        <v>54127904.990000002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30636921.970000003</v>
      </c>
      <c r="G14" s="5">
        <f>SUM(G5:G12)</f>
        <v>24061486.870000001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39129216.57</v>
      </c>
      <c r="C18" s="12">
        <v>35686892.539999999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7036816.0999999996</v>
      </c>
      <c r="C19" s="12">
        <v>5609825.6299999999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391474.54</v>
      </c>
      <c r="C20" s="12">
        <v>385966.54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-2404462.42</v>
      </c>
      <c r="C21" s="12">
        <v>-1998456.29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44153044.789999999</v>
      </c>
      <c r="C26" s="10">
        <f>SUM(C16:C24)</f>
        <v>39684228.420000002</v>
      </c>
      <c r="D26" s="17"/>
      <c r="E26" s="39" t="s">
        <v>57</v>
      </c>
      <c r="F26" s="10">
        <f>SUM(F24+F14)</f>
        <v>30636921.970000003</v>
      </c>
      <c r="G26" s="6">
        <f>SUM(G14+G24)</f>
        <v>24061486.870000001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114071173.26000002</v>
      </c>
      <c r="C28" s="10">
        <f>C13+C26</f>
        <v>93812133.409999996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80964618.640000001</v>
      </c>
      <c r="G35" s="6">
        <f>SUM(G36:G40)</f>
        <v>67281013.890000001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13683604.75</v>
      </c>
      <c r="G36" s="5">
        <v>5911006.4900000002</v>
      </c>
    </row>
    <row r="37" spans="1:7" x14ac:dyDescent="0.2">
      <c r="A37" s="31"/>
      <c r="B37" s="15"/>
      <c r="C37" s="15"/>
      <c r="D37" s="17"/>
      <c r="E37" s="11" t="s">
        <v>19</v>
      </c>
      <c r="F37" s="12">
        <v>67281013.890000001</v>
      </c>
      <c r="G37" s="5">
        <v>61370007.399999999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83434251.290000007</v>
      </c>
      <c r="G46" s="5">
        <f>SUM(G42+G35+G30)</f>
        <v>69750646.540000007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114071173.26000001</v>
      </c>
      <c r="G48" s="20">
        <f>G46+G26</f>
        <v>93812133.410000011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2018-03-04T05:00:29Z</cp:lastPrinted>
  <dcterms:created xsi:type="dcterms:W3CDTF">2012-12-11T20:26:08Z</dcterms:created>
  <dcterms:modified xsi:type="dcterms:W3CDTF">2022-01-28T01:11:34Z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